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civil work" sheetId="1" r:id="rId1"/>
    <sheet name="electrical work" sheetId="2" r:id="rId2"/>
    <sheet name="abstract" sheetId="3" r:id="rId3"/>
  </sheets>
  <externalReferences>
    <externalReference r:id="rId4"/>
  </externalReferences>
  <calcPr calcId="145621"/>
</workbook>
</file>

<file path=xl/calcChain.xml><?xml version="1.0" encoding="utf-8"?>
<calcChain xmlns="http://schemas.openxmlformats.org/spreadsheetml/2006/main">
  <c r="C4" i="3" l="1"/>
  <c r="C5" i="3" s="1"/>
  <c r="C3" i="3"/>
  <c r="H49" i="2" l="1"/>
  <c r="F47" i="2"/>
  <c r="H47" i="2" s="1"/>
  <c r="F45" i="2"/>
  <c r="H45" i="2" s="1"/>
  <c r="F43" i="2"/>
  <c r="H43" i="2" s="1"/>
  <c r="F41" i="2"/>
  <c r="H41" i="2" s="1"/>
  <c r="F40" i="2"/>
  <c r="H40" i="2" s="1"/>
  <c r="F38" i="2"/>
  <c r="H38" i="2" s="1"/>
  <c r="F35" i="2"/>
  <c r="H35" i="2" s="1"/>
  <c r="F33" i="2"/>
  <c r="H33" i="2" s="1"/>
  <c r="F31" i="2"/>
  <c r="H31" i="2" s="1"/>
  <c r="F28" i="2"/>
  <c r="H28" i="2" s="1"/>
  <c r="F24" i="2"/>
  <c r="H24" i="2" s="1"/>
  <c r="F23" i="2"/>
  <c r="H23" i="2" s="1"/>
  <c r="F22" i="2"/>
  <c r="H22" i="2" s="1"/>
  <c r="F21" i="2"/>
  <c r="H21" i="2" s="1"/>
  <c r="F20" i="2"/>
  <c r="H20" i="2" s="1"/>
  <c r="F16" i="2"/>
  <c r="H16" i="2" s="1"/>
  <c r="F15" i="2"/>
  <c r="H15" i="2" s="1"/>
  <c r="F12" i="2"/>
  <c r="H12" i="2" s="1"/>
  <c r="F11" i="2"/>
  <c r="H11" i="2" s="1"/>
  <c r="F10" i="2"/>
  <c r="H10" i="2" s="1"/>
  <c r="F8" i="2"/>
  <c r="H8" i="2" s="1"/>
  <c r="F7" i="2"/>
  <c r="H7" i="2" s="1"/>
  <c r="F6" i="2"/>
  <c r="H6" i="2" s="1"/>
  <c r="H50" i="2" l="1"/>
</calcChain>
</file>

<file path=xl/sharedStrings.xml><?xml version="1.0" encoding="utf-8"?>
<sst xmlns="http://schemas.openxmlformats.org/spreadsheetml/2006/main" count="122" uniqueCount="93">
  <si>
    <t>DIGITAL LIABARARY ROOM WORK    (CIVIL)</t>
  </si>
  <si>
    <t>Item Ref From UADD</t>
  </si>
  <si>
    <t xml:space="preserve">  </t>
  </si>
  <si>
    <t>Qty</t>
  </si>
  <si>
    <t>Rate</t>
  </si>
  <si>
    <t>R. Rates</t>
  </si>
  <si>
    <t>Amount</t>
  </si>
  <si>
    <t>Providing and fixing at all height false ceiling including providing
and fixing of frame work made of special sections power pressed
from M.S. sheet and galvanised in accordance with zinc coating of
grade 350 as per IS : 277 and consisting of angle cleats of size
25mm wide x 1.6mm thick with flanges of 22mm and 37mm at
1200mm centre to centre one flange fixed to the ceiling with dash
fastener 12.5mm diax40mm long with 6mm dia bolts to the angle
hangers of 25x25x0.55mm of required length, and other end of
angle hanger being fixed with nut and bolts to G.I. channels
45x15x0.9mm running at the rate of 1200mm centre to centre to
which the ceiling section 0.5mm thick button wedge of 80mm with
tapered flanges of 26mm each having clips of 10.5mm at 450mm
centre to centre shall be fixed in a direction perpendicular to
G.I. channel with connecting clips made out of 2.64mm dia
230mm long G.I. wire at every junction including fixing the gypsum
board with ceiling section and peri meter channels 0.5mm thick
27mm high having flanges of 20mm and 30mm long,
the perimeter of ceiling fixed to wall/partition with the help of rawl
plugs at 450mm centre to centre with 25mm long drive-all screws
@ 230mm interval including jointing and fixing to a flush
finish of tapered and square edges of the board with
recommended filler, jointing tapes, finisher and two coats of
primer suitable for board as per manufactures specification and
also including the cost of making openings for light fittings,
grills, diffusers, cutouts made with frame of perimeter channels
suitably fixed all complete as per drawing and specification and
direction of the Engineer in Charge but excluding the cost of</t>
  </si>
  <si>
    <t>12.45.1</t>
  </si>
  <si>
    <t>12.5 mm thick tapered edge gypsum board conforming to IS: 2095-
Part I.</t>
  </si>
  <si>
    <t>Finishing walls with Deluxe Multi surface paint system for interiors and
exteriors using Primer as per manufacturers specifications :</t>
  </si>
  <si>
    <t>13.48.1</t>
  </si>
  <si>
    <t>Two or more coats applied @ 1.25 ltr/10 sqm. over and including one
coat of Special primer applied @ 0.75 ltr/10 sqm.</t>
  </si>
  <si>
    <t>13.26.1</t>
  </si>
  <si>
    <t>Providing and applying 1.5 mm thick (in two coat) white cement based
wall putty of best quality, over plastered surface to prepare the surface
even and smooth complete.</t>
  </si>
  <si>
    <t>17.1.1</t>
  </si>
  <si>
    <t>Providing and fixing aluminium work for doors, windows,
ventilators and partitions with extruded built up standard tubular
sections/ appropriate Z sections and other sections of
approved make conforming to IS: 733 and IS : 1285, fixed with
rawl plugs and screws or with fixing clips, or with expansion
hold fasteners including necessary filling up of gaps at junctions,
at top, bottom and sides with required PVC/neoprene felt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and
paneling to be paid for separately) :</t>
  </si>
  <si>
    <t>17.1.1.2 Powder coated aluminium (minimum thickness of powder coating
50 micron)</t>
  </si>
  <si>
    <t>17.1.2</t>
  </si>
  <si>
    <t>17.1.2 For shutters of doors, windows &amp; ventilators including providing
and fixing hinges/ pivots and making provision for fixing of fittings
wherever required including the cost of PVC / neoprene gasket
required (Fittings shall be paid for separately).
17.1.2.1 Anodised aluminium(anodised transparent or dyed to required
shade according to IS:1868,Minimum anodic coating of grade
AC15)</t>
  </si>
  <si>
    <t>17.2.1</t>
  </si>
  <si>
    <t>Providing and fixing 12mm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</si>
  <si>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Electrical work Estimate</t>
  </si>
  <si>
    <t>Sr.No.</t>
  </si>
  <si>
    <t>SOR No.</t>
  </si>
  <si>
    <t>Description of Items</t>
  </si>
  <si>
    <t>Unit</t>
  </si>
  <si>
    <t>WIRING IN CONCEALED RIGID PVC CONDUIT  (HEAVY DUTY) SYSTEM WTH MODULER  ACCESSORIES</t>
  </si>
  <si>
    <t>Point wiring including  metallic  switch box, sheet, switche, socket, lamp holders/ceiling  roses etc with  1.5 Sq.  mm. PVC insulated cable FR with copper  multi strand  conductor  ISI marked in concealed rigid P.V.C. conduit  (HMS) ISI Marked of suitable size and 1.5 Sq. mm. PVC insulated copper  earth  continuity  conductor  of green  colour inside conduit including painting etc.  as  required  as per specification for :-</t>
  </si>
  <si>
    <t>1.4.1</t>
  </si>
  <si>
    <t>Light Point/Fan Points.</t>
  </si>
  <si>
    <t>a) Short point</t>
  </si>
  <si>
    <t>Each</t>
  </si>
  <si>
    <t>b) Medium point</t>
  </si>
  <si>
    <t>c) Long point</t>
  </si>
  <si>
    <t>1.4.2</t>
  </si>
  <si>
    <t>3 Pin 6 Amp socket outlet on Separate Board</t>
  </si>
  <si>
    <t>1.4.5</t>
  </si>
  <si>
    <t>Point wiring including metallic switch box, sheet, switche,  socket for  3 pin Amp. Socket outlet point with 1.5 Sq. mm. PVC insulated cable FR with copper  multi  strand  conductor  ISI  marked  in  concealed  rigid  P.V.C. conduit (HMS) ISI  marked of  suitable  size and  1.5 Sq. mm. PVC insulated  copper  earth  continuity  conductor of green colour inside conduit with  required  materials as per specification on  same  board .</t>
  </si>
  <si>
    <t>1.3.6</t>
  </si>
  <si>
    <t>Circuit Wiring</t>
  </si>
  <si>
    <t>Wiring for circuit  wiring  with  PVC  insulated  cable  FR  with  copper  multi  strand  conductor  ISI  marked  in  concealed  rigid  P.V.C.  conduit  (HMS)  of ISI  marked  suitable  size  including  painting  etc.  as  required  as  per  specification</t>
  </si>
  <si>
    <t>a) 2x2.5 Sq.mm.</t>
  </si>
  <si>
    <t>meter</t>
  </si>
  <si>
    <t>b) 4x2.5 Sq.mm.</t>
  </si>
  <si>
    <t>1.5.3</t>
  </si>
  <si>
    <t>POWER WIRING IN SURFACE RIGID P.V.C.CONDUIT (HEAVY DUTY) SYSTEM WITH MODULAR ACCESSORIES</t>
  </si>
  <si>
    <t>Point  wiring  including  metallic  switch  box,  sheet,  for  3 Pin  16 Amp. Socket  Outlet  Point  With  4 Sq. mm.  PVC  insulated  cable  FR  with copper  multi  strand  conductor  ISI  marked  in  Surface  rigid  P.V.C. Conduit  (MMS)  ISI  Marked  of  suitable  size  including  painting  etc.  with  16 Amp. F.T.  Switch  &amp;  Socket  / S.S.Combined  16 Amp.  of  ISI  Marked  and  4 Sq. mm.  PVC  insulated  copper  earth  continuity  conductor  of  green  colour inside  conduit  as  per  specification  for :-</t>
  </si>
  <si>
    <t>On Separate Board</t>
  </si>
  <si>
    <t>B. Medium Point Point</t>
  </si>
  <si>
    <t>C. Long Point</t>
  </si>
  <si>
    <t>D. Extra Long I</t>
  </si>
  <si>
    <t>E- Extra Long II</t>
  </si>
  <si>
    <t>1.5.4</t>
  </si>
  <si>
    <t>Same board socket 16 Amp</t>
  </si>
  <si>
    <t>SUB MAINS IN SURFACE RIGID STEEL CONDUIT IN COPPER CONDUCTOR</t>
  </si>
  <si>
    <t>Wiring  for  sub-mains  with  PVC  insulated  cable  FR  with  copper  multi  strand  conductor  ISI  marked  in  surface  rigid  steel  ISI  marked  conduit  of  suitable  size (conduit included)  including  connection  painting  etc, as  required  as  per  specification</t>
  </si>
  <si>
    <t>5.1.4</t>
  </si>
  <si>
    <t>4 WIRE SUB MAIN</t>
  </si>
  <si>
    <t>10 sq mm cable in 25 mm conduit</t>
  </si>
  <si>
    <t>Supplying of ISI Marked and approved make of Moulded Case Circuit Breaker (MCCB) suitable for 3 phase,3 pole, 50 Hz, 415 Volts, AC supply with respective interrupting capacity (KA) at 415 Volts cited against their range standard conforming to IS - 8828</t>
  </si>
  <si>
    <t>MCCB with Breaking Capacity 25 KA at 415 V</t>
  </si>
  <si>
    <t>Current Rating -25 to100 Amps &amp; 70% -100% adjustable</t>
  </si>
  <si>
    <t>FIXING OF SFUs, DBs,BUSBAR,MCCBs,MCBs, ISOLATORs &amp; RCBOs Fixing of metal clad enclosure on 25 X 5 mm flat iron clamps including supplying and fixing of clamps as required duly embedded in masonary including cable connection and other required material as per specification :-</t>
  </si>
  <si>
    <t>32 Amps TP or TPN switch/ 32 Amps 415 V Isolator / 16 Amps TPN DB up to 6 way per pole /32 Amps 415 Volt busbar 4 way</t>
  </si>
  <si>
    <t>Supplying  of  approved  make  TPN  MCB  DB  Metal  Double  Door  with  provision  for  FP  MCB /Isolator /RCCB /RCBO  as  incomer  and  SP  MCBs  as  outgoing  inclusive  of  Busbar,  Neutral  bar,  Earth  bar  &amp;  two earth  terminals  etc.  complete  as  per  IS:13032 ( exclusive of MCB &amp; isolator ):</t>
  </si>
  <si>
    <t>6 way (4+18)</t>
  </si>
  <si>
    <t>Supplying of ISI Marked and accepted standard of Miniature Circuit Breaker (MCB) of  'C' series suitable  for  240/415 Volts, 50  Cycle , 10 kA Value AC supply  confirming  to IS : 8828 : 1996, IEC : 60898 :2002  but without enclosures :-</t>
  </si>
  <si>
    <t>8.5.1</t>
  </si>
  <si>
    <t>SINGLE POLE (SP)</t>
  </si>
  <si>
    <t>6 Amp to 32 Amp Rating</t>
  </si>
  <si>
    <t>8.5.5</t>
  </si>
  <si>
    <t>FOR TRIPLE POLE &amp; NEUTRAL(TPN)</t>
  </si>
  <si>
    <t>For 40 Amps. Rating only.</t>
  </si>
  <si>
    <t>For 63Amps. Rating .</t>
  </si>
  <si>
    <t xml:space="preserve">Supplying and erecting earth pit of minmum bore dia 150 mm size,
approved make safe earthing electrode consiting pipe in pipe
tecnologie as per IS 3043-1987 made of corriosion free GI pipes
having outer pipe dia of 50 mm having 80-200 micron galvanising,
inner pipe dia of 25 mm having 20-250 micron galavinsing,
connection teriminal dia of 12 mm with constent OHMIC value
sourrounded by highly conductiv compund with high charge
disipation sutible for effective and maintence free earthing
</t>
  </si>
  <si>
    <t xml:space="preserve">with 3 mtr. Pipe in normal soil with 50 kg (two bag) back filling
compound
</t>
  </si>
  <si>
    <t xml:space="preserve">Supply and  fixing  of  recessed mounting  type Led  light
fixture,  LED  of  1  to  3  W  each  assembled  on  single
MCPCB,  having color  temp 4000k to 6500K &amp; having 25000 to  50000 burning hrs life with minimum @ L 80, system lumen
output  should  be  minimum  with  efficacy&gt;80lm/W.  LED
driver, PF 0.90 &amp; THD &lt; 20%. The colour rendering index
of LED light should be more than 70. Housing made of
CRCA  with  glare  free  diffused  polycarbonate  cover.
Submission LM 80-08 Form LED Source Manufacturer &amp;
LM79-08   /   IS16106   from   NABL   approved   lab.
Manufacturer manadatory  i/c  connection wire, testing etc.
to  complete  the  job.  2  Yrs  Guarantee  certificate  from
manufacturer.
</t>
  </si>
  <si>
    <t>31.24.2</t>
  </si>
  <si>
    <t>Led luminiare 2' X 2', 36W, 4-6.5K</t>
  </si>
  <si>
    <t xml:space="preserve">Supplying and fixing recessed mounting LED down lighter,
LED of 1 to 3 W each assembled on single MCPCB, having
color  temp  4000K to 6500K  &amp;   having  50000  burning  hrs  life  with minimum  @ L 70, system lumen output should be minimum
with efficacy&gt;80lm/W. LED driver PF 0.90 &amp; THD &lt; 20%. The
colour rendering index of LED light should be more than 70.
Housing made of CRCA powder coated frame with glare free
diffused polycarbonate cover.  Submission LM 80-08 Form
LED Source Manufacturer &amp; LM79-08 / IS16106 from NABL
approved lab. Manufacturer manadatory. i/c connection wire,
testing etc. to complete the job. 2 Yrs Guarantee certificate
from manufacturer.  
</t>
  </si>
  <si>
    <t>31.27.3</t>
  </si>
  <si>
    <t>15 W, 180/200mm</t>
  </si>
  <si>
    <t xml:space="preserve">Supplying, erection and testing of approved make Wall Mounting fan complete with Wall Bracket ,canopy, blades, speed Regulator etc .A.C 230- 250 volts with connections and including raw bolt/Anchor hole fastener etc.complete finished and as required.
</t>
  </si>
  <si>
    <t>400 sweep</t>
  </si>
  <si>
    <t>Total</t>
  </si>
  <si>
    <t>Note : Rate are Excluding GST</t>
  </si>
  <si>
    <t>S.no</t>
  </si>
  <si>
    <t>Description</t>
  </si>
  <si>
    <t>Estimate of civil work</t>
  </si>
  <si>
    <t>Estimate of electrical</t>
  </si>
  <si>
    <t>total:</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</si>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</sst>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color theme="1"/>
      <name val="Calibri"/>
      <family val="2"/>
      <scheme val="minor"/>
    </font>
    <font>
      <b/>
      <sz val="22"/>
      <color theme="1"/>
      <name val="Calibri"/>
      <family val="2"/>
      <scheme val="minor"/>
    </font>
    <font>
      <b/>
      <sz val="24"/>
      <color theme="1"/>
      <name val="Vani"/>
      <family val="2"/>
    </font>
    <font>
      <b/>
      <sz val="10"/>
      <color theme="1"/>
      <name val="Times New Roman"/>
      <family val="1"/>
    </font>
    <font>
      <sz val="10"/>
      <color rgb="FF000000"/>
      <name val="Times New Roman"/>
      <family val="1"/>
    </font>
    <font>
      <sz val="10"/>
      <color theme="1"/>
      <name val="Times New Roman"/>
      <family val="1"/>
    </font>
    <font>
      <sz val="12"/>
      <color rgb="FF000000"/>
      <name val="Times New Roman"/>
      <family val="1"/>
    </font>
    <font>
      <sz val="10"/>
      <name val="Arial"/>
      <family val="2"/>
    </font>
    <font>
      <sz val="10"/>
      <name val="Calibri"/>
      <family val="2"/>
      <scheme val="minor"/>
    </font>
    <font>
      <sz val="11"/>
      <color rgb="FF000000"/>
      <name val="Arial"/>
      <family val="2"/>
    </font>
    <font>
      <b/>
      <sz val="14"/>
      <color theme="1"/>
      <name val="Calibri"/>
      <family val="2"/>
      <scheme val="minor"/>
    </font>
    <font>
      <b/>
      <sz val="14"/>
      <color rgb="FF000000"/>
      <name val="Times New Roman"/>
      <family val="1"/>
    </font>
    <font>
      <b/>
      <sz val="12"/>
      <color theme="1"/>
      <name val="Calibri"/>
      <family val="2"/>
      <scheme val="minor"/>
    </font>
    <font>
      <sz val="16"/>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44">
    <xf numFmtId="0" fontId="0" fillId="0" borderId="0" xfId="0"/>
    <xf numFmtId="0" fontId="0" fillId="0" borderId="2" xfId="0" applyBorder="1" applyAlignment="1">
      <alignment horizontal="center" wrapText="1"/>
    </xf>
    <xf numFmtId="0" fontId="0" fillId="0" borderId="2" xfId="0" applyBorder="1" applyAlignment="1">
      <alignment horizontal="center"/>
    </xf>
    <xf numFmtId="0" fontId="0" fillId="0" borderId="2" xfId="0" applyBorder="1"/>
    <xf numFmtId="0" fontId="0" fillId="0" borderId="2" xfId="0" applyBorder="1" applyAlignment="1">
      <alignment wrapText="1"/>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4" fillId="2" borderId="2" xfId="0" applyFont="1" applyFill="1" applyBorder="1" applyAlignment="1">
      <alignment horizontal="center"/>
    </xf>
    <xf numFmtId="0" fontId="4" fillId="0" borderId="2" xfId="0" applyFont="1" applyBorder="1" applyAlignment="1">
      <alignment horizontal="center"/>
    </xf>
    <xf numFmtId="0" fontId="0" fillId="0" borderId="2" xfId="0" applyBorder="1" applyAlignment="1">
      <alignment horizontal="center" vertical="center"/>
    </xf>
    <xf numFmtId="0" fontId="5" fillId="0" borderId="2" xfId="0" applyFont="1" applyBorder="1" applyAlignment="1">
      <alignment horizontal="center" vertical="center" wrapText="1"/>
    </xf>
    <xf numFmtId="0" fontId="5" fillId="2" borderId="2" xfId="0" applyFont="1" applyFill="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center" wrapText="1"/>
    </xf>
    <xf numFmtId="0" fontId="5" fillId="0" borderId="2" xfId="0" applyFont="1" applyBorder="1" applyAlignment="1">
      <alignment horizontal="center"/>
    </xf>
    <xf numFmtId="0" fontId="5" fillId="0" borderId="2" xfId="0" applyFont="1" applyBorder="1" applyAlignment="1">
      <alignment horizontal="center" vertical="center"/>
    </xf>
    <xf numFmtId="2" fontId="5" fillId="0" borderId="2" xfId="0" applyNumberFormat="1" applyFont="1" applyBorder="1" applyAlignment="1">
      <alignment horizontal="right" vertical="center" wrapText="1"/>
    </xf>
    <xf numFmtId="2" fontId="5" fillId="0" borderId="2" xfId="0" applyNumberFormat="1" applyFont="1" applyBorder="1" applyAlignment="1">
      <alignment horizontal="center" wrapText="1"/>
    </xf>
    <xf numFmtId="2" fontId="5" fillId="0" borderId="2" xfId="0" applyNumberFormat="1" applyFont="1" applyBorder="1" applyAlignment="1">
      <alignment horizontal="center" vertical="center"/>
    </xf>
    <xf numFmtId="0" fontId="5" fillId="2" borderId="2" xfId="0" applyFont="1" applyFill="1" applyBorder="1" applyAlignment="1">
      <alignment horizontal="center"/>
    </xf>
    <xf numFmtId="2" fontId="5" fillId="2" borderId="2" xfId="0" applyNumberFormat="1" applyFont="1" applyFill="1" applyBorder="1" applyAlignment="1">
      <alignment horizontal="right" vertical="center" wrapText="1"/>
    </xf>
    <xf numFmtId="2" fontId="5" fillId="2" borderId="2" xfId="0" applyNumberFormat="1" applyFont="1" applyFill="1" applyBorder="1" applyAlignment="1">
      <alignment horizontal="center" wrapText="1"/>
    </xf>
    <xf numFmtId="0" fontId="0" fillId="2" borderId="2" xfId="0" applyFill="1" applyBorder="1" applyAlignment="1">
      <alignment horizontal="center" vertical="center"/>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2" borderId="2" xfId="0" applyFont="1" applyFill="1" applyBorder="1" applyAlignment="1">
      <alignment horizontal="justify" vertical="justify" wrapText="1"/>
    </xf>
    <xf numFmtId="2" fontId="6" fillId="0" borderId="2" xfId="0" applyNumberFormat="1" applyFont="1" applyBorder="1" applyAlignment="1">
      <alignment horizontal="right"/>
    </xf>
    <xf numFmtId="2" fontId="6" fillId="0" borderId="2" xfId="0" applyNumberFormat="1" applyFont="1" applyBorder="1" applyAlignment="1">
      <alignment horizontal="center"/>
    </xf>
    <xf numFmtId="2" fontId="6" fillId="0" borderId="2" xfId="0" applyNumberFormat="1" applyFont="1" applyBorder="1" applyAlignment="1">
      <alignment horizontal="right" vertical="center"/>
    </xf>
    <xf numFmtId="0" fontId="7" fillId="2" borderId="2" xfId="0" applyFont="1" applyFill="1" applyBorder="1" applyAlignment="1">
      <alignment vertical="top" wrapText="1"/>
    </xf>
    <xf numFmtId="2" fontId="9" fillId="2" borderId="2" xfId="1" applyNumberFormat="1" applyFont="1" applyFill="1" applyBorder="1" applyAlignment="1">
      <alignment horizontal="right"/>
    </xf>
    <xf numFmtId="0" fontId="10" fillId="0" borderId="0" xfId="0" applyFont="1" applyAlignment="1">
      <alignment horizontal="center" vertical="center"/>
    </xf>
    <xf numFmtId="1" fontId="12" fillId="0" borderId="2" xfId="0" applyNumberFormat="1" applyFont="1" applyBorder="1" applyAlignment="1">
      <alignment horizontal="center" vertical="center"/>
    </xf>
    <xf numFmtId="0" fontId="0" fillId="0" borderId="0" xfId="0" applyAlignment="1">
      <alignment horizontal="center"/>
    </xf>
    <xf numFmtId="0" fontId="2" fillId="0" borderId="1" xfId="0" applyFont="1" applyBorder="1" applyAlignment="1">
      <alignment horizontal="center"/>
    </xf>
    <xf numFmtId="0" fontId="3"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3" fillId="0" borderId="0" xfId="0" applyFont="1" applyAlignment="1">
      <alignment horizontal="left"/>
    </xf>
    <xf numFmtId="0" fontId="0" fillId="0" borderId="0" xfId="0" applyAlignment="1">
      <alignment horizontal="left"/>
    </xf>
    <xf numFmtId="0" fontId="14" fillId="0" borderId="2" xfId="0" applyFont="1" applyBorder="1"/>
    <xf numFmtId="0" fontId="14" fillId="0" borderId="0" xfId="0" applyFont="1"/>
    <xf numFmtId="1" fontId="14" fillId="0" borderId="2" xfId="0" applyNumberFormat="1" applyFont="1" applyBorder="1"/>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32</xdr:row>
      <xdr:rowOff>0</xdr:rowOff>
    </xdr:from>
    <xdr:to>
      <xdr:col>2</xdr:col>
      <xdr:colOff>990600</xdr:colOff>
      <xdr:row>32</xdr:row>
      <xdr:rowOff>190500</xdr:rowOff>
    </xdr:to>
    <xdr:sp macro="" textlink="">
      <xdr:nvSpPr>
        <xdr:cNvPr id="2" name="Text Box 34"/>
        <xdr:cNvSpPr txBox="1">
          <a:spLocks noChangeArrowheads="1"/>
        </xdr:cNvSpPr>
      </xdr:nvSpPr>
      <xdr:spPr bwMode="auto">
        <a:xfrm>
          <a:off x="2209800" y="12315825"/>
          <a:ext cx="0" cy="190500"/>
        </a:xfrm>
        <a:prstGeom prst="rect">
          <a:avLst/>
        </a:prstGeom>
        <a:noFill/>
        <a:ln w="9525">
          <a:noFill/>
          <a:miter lim="800000"/>
          <a:headEnd/>
          <a:tailEnd/>
        </a:ln>
      </xdr:spPr>
    </xdr:sp>
    <xdr:clientData/>
  </xdr:twoCellAnchor>
  <xdr:twoCellAnchor editAs="oneCell">
    <xdr:from>
      <xdr:col>2</xdr:col>
      <xdr:colOff>990600</xdr:colOff>
      <xdr:row>32</xdr:row>
      <xdr:rowOff>0</xdr:rowOff>
    </xdr:from>
    <xdr:to>
      <xdr:col>2</xdr:col>
      <xdr:colOff>990600</xdr:colOff>
      <xdr:row>32</xdr:row>
      <xdr:rowOff>190500</xdr:rowOff>
    </xdr:to>
    <xdr:sp macro="" textlink="">
      <xdr:nvSpPr>
        <xdr:cNvPr id="3" name="Text Box 34"/>
        <xdr:cNvSpPr txBox="1">
          <a:spLocks noChangeArrowheads="1"/>
        </xdr:cNvSpPr>
      </xdr:nvSpPr>
      <xdr:spPr bwMode="auto">
        <a:xfrm>
          <a:off x="2209800" y="12315825"/>
          <a:ext cx="0" cy="190500"/>
        </a:xfrm>
        <a:prstGeom prst="rect">
          <a:avLst/>
        </a:prstGeom>
        <a:noFill/>
        <a:ln w="9525">
          <a:noFill/>
          <a:miter lim="800000"/>
          <a:headEnd/>
          <a:tailEnd/>
        </a:ln>
      </xdr:spPr>
    </xdr:sp>
    <xdr:clientData/>
  </xdr:twoCellAnchor>
  <xdr:twoCellAnchor editAs="oneCell">
    <xdr:from>
      <xdr:col>2</xdr:col>
      <xdr:colOff>990600</xdr:colOff>
      <xdr:row>32</xdr:row>
      <xdr:rowOff>0</xdr:rowOff>
    </xdr:from>
    <xdr:to>
      <xdr:col>2</xdr:col>
      <xdr:colOff>990600</xdr:colOff>
      <xdr:row>32</xdr:row>
      <xdr:rowOff>190500</xdr:rowOff>
    </xdr:to>
    <xdr:sp macro="" textlink="">
      <xdr:nvSpPr>
        <xdr:cNvPr id="4" name="Text Box 34"/>
        <xdr:cNvSpPr txBox="1">
          <a:spLocks noChangeArrowheads="1"/>
        </xdr:cNvSpPr>
      </xdr:nvSpPr>
      <xdr:spPr bwMode="auto">
        <a:xfrm>
          <a:off x="2209800" y="12315825"/>
          <a:ext cx="0" cy="190500"/>
        </a:xfrm>
        <a:prstGeom prst="rect">
          <a:avLst/>
        </a:prstGeom>
        <a:noFill/>
        <a:ln w="9525">
          <a:noFill/>
          <a:miter lim="800000"/>
          <a:headEnd/>
          <a:tailEnd/>
        </a:ln>
      </xdr:spPr>
    </xdr:sp>
    <xdr:clientData/>
  </xdr:twoCellAnchor>
  <xdr:twoCellAnchor editAs="oneCell">
    <xdr:from>
      <xdr:col>2</xdr:col>
      <xdr:colOff>990600</xdr:colOff>
      <xdr:row>33</xdr:row>
      <xdr:rowOff>0</xdr:rowOff>
    </xdr:from>
    <xdr:to>
      <xdr:col>2</xdr:col>
      <xdr:colOff>990600</xdr:colOff>
      <xdr:row>33</xdr:row>
      <xdr:rowOff>190500</xdr:rowOff>
    </xdr:to>
    <xdr:sp macro="" textlink="">
      <xdr:nvSpPr>
        <xdr:cNvPr id="5" name="Text Box 34"/>
        <xdr:cNvSpPr txBox="1">
          <a:spLocks noChangeArrowheads="1"/>
        </xdr:cNvSpPr>
      </xdr:nvSpPr>
      <xdr:spPr bwMode="auto">
        <a:xfrm>
          <a:off x="2209800" y="12639675"/>
          <a:ext cx="0" cy="190500"/>
        </a:xfrm>
        <a:prstGeom prst="rect">
          <a:avLst/>
        </a:prstGeom>
        <a:noFill/>
        <a:ln w="9525">
          <a:noFill/>
          <a:miter lim="800000"/>
          <a:headEnd/>
          <a:tailEnd/>
        </a:ln>
      </xdr:spPr>
    </xdr:sp>
    <xdr:clientData/>
  </xdr:twoCellAnchor>
  <xdr:twoCellAnchor editAs="oneCell">
    <xdr:from>
      <xdr:col>2</xdr:col>
      <xdr:colOff>990600</xdr:colOff>
      <xdr:row>33</xdr:row>
      <xdr:rowOff>0</xdr:rowOff>
    </xdr:from>
    <xdr:to>
      <xdr:col>2</xdr:col>
      <xdr:colOff>990600</xdr:colOff>
      <xdr:row>33</xdr:row>
      <xdr:rowOff>190500</xdr:rowOff>
    </xdr:to>
    <xdr:sp macro="" textlink="">
      <xdr:nvSpPr>
        <xdr:cNvPr id="6" name="Text Box 34"/>
        <xdr:cNvSpPr txBox="1">
          <a:spLocks noChangeArrowheads="1"/>
        </xdr:cNvSpPr>
      </xdr:nvSpPr>
      <xdr:spPr bwMode="auto">
        <a:xfrm>
          <a:off x="2209800" y="12639675"/>
          <a:ext cx="0" cy="190500"/>
        </a:xfrm>
        <a:prstGeom prst="rect">
          <a:avLst/>
        </a:prstGeom>
        <a:noFill/>
        <a:ln w="9525">
          <a:noFill/>
          <a:miter lim="800000"/>
          <a:headEnd/>
          <a:tailEnd/>
        </a:ln>
      </xdr:spPr>
    </xdr:sp>
    <xdr:clientData/>
  </xdr:twoCellAnchor>
  <xdr:twoCellAnchor editAs="oneCell">
    <xdr:from>
      <xdr:col>2</xdr:col>
      <xdr:colOff>990600</xdr:colOff>
      <xdr:row>33</xdr:row>
      <xdr:rowOff>0</xdr:rowOff>
    </xdr:from>
    <xdr:to>
      <xdr:col>2</xdr:col>
      <xdr:colOff>990600</xdr:colOff>
      <xdr:row>33</xdr:row>
      <xdr:rowOff>190500</xdr:rowOff>
    </xdr:to>
    <xdr:sp macro="" textlink="">
      <xdr:nvSpPr>
        <xdr:cNvPr id="7" name="Text Box 34"/>
        <xdr:cNvSpPr txBox="1">
          <a:spLocks noChangeArrowheads="1"/>
        </xdr:cNvSpPr>
      </xdr:nvSpPr>
      <xdr:spPr bwMode="auto">
        <a:xfrm>
          <a:off x="2209800" y="12639675"/>
          <a:ext cx="0" cy="190500"/>
        </a:xfrm>
        <a:prstGeom prst="rect">
          <a:avLst/>
        </a:prstGeom>
        <a:noFill/>
        <a:ln w="9525">
          <a:noFill/>
          <a:miter lim="800000"/>
          <a:headEnd/>
          <a:tailEnd/>
        </a:ln>
      </xdr:spPr>
    </xdr:sp>
    <xdr:clientData/>
  </xdr:twoCellAnchor>
  <xdr:twoCellAnchor editAs="oneCell">
    <xdr:from>
      <xdr:col>2</xdr:col>
      <xdr:colOff>990600</xdr:colOff>
      <xdr:row>33</xdr:row>
      <xdr:rowOff>0</xdr:rowOff>
    </xdr:from>
    <xdr:to>
      <xdr:col>2</xdr:col>
      <xdr:colOff>990600</xdr:colOff>
      <xdr:row>33</xdr:row>
      <xdr:rowOff>187544</xdr:rowOff>
    </xdr:to>
    <xdr:sp macro="" textlink="">
      <xdr:nvSpPr>
        <xdr:cNvPr id="8" name="Text Box 34"/>
        <xdr:cNvSpPr txBox="1">
          <a:spLocks noChangeArrowheads="1"/>
        </xdr:cNvSpPr>
      </xdr:nvSpPr>
      <xdr:spPr bwMode="auto">
        <a:xfrm>
          <a:off x="2209800" y="12639675"/>
          <a:ext cx="0" cy="187544"/>
        </a:xfrm>
        <a:prstGeom prst="rect">
          <a:avLst/>
        </a:prstGeom>
        <a:noFill/>
        <a:ln w="9525">
          <a:noFill/>
          <a:miter lim="800000"/>
          <a:headEnd/>
          <a:tailEnd/>
        </a:ln>
      </xdr:spPr>
    </xdr:sp>
    <xdr:clientData/>
  </xdr:twoCellAnchor>
  <xdr:twoCellAnchor editAs="oneCell">
    <xdr:from>
      <xdr:col>2</xdr:col>
      <xdr:colOff>990600</xdr:colOff>
      <xdr:row>33</xdr:row>
      <xdr:rowOff>0</xdr:rowOff>
    </xdr:from>
    <xdr:to>
      <xdr:col>2</xdr:col>
      <xdr:colOff>990600</xdr:colOff>
      <xdr:row>33</xdr:row>
      <xdr:rowOff>187544</xdr:rowOff>
    </xdr:to>
    <xdr:sp macro="" textlink="">
      <xdr:nvSpPr>
        <xdr:cNvPr id="9" name="Text Box 34"/>
        <xdr:cNvSpPr txBox="1">
          <a:spLocks noChangeArrowheads="1"/>
        </xdr:cNvSpPr>
      </xdr:nvSpPr>
      <xdr:spPr bwMode="auto">
        <a:xfrm>
          <a:off x="2209800" y="12639675"/>
          <a:ext cx="0" cy="187544"/>
        </a:xfrm>
        <a:prstGeom prst="rect">
          <a:avLst/>
        </a:prstGeom>
        <a:noFill/>
        <a:ln w="9525">
          <a:noFill/>
          <a:miter lim="800000"/>
          <a:headEnd/>
          <a:tailEnd/>
        </a:ln>
      </xdr:spPr>
    </xdr:sp>
    <xdr:clientData/>
  </xdr:twoCellAnchor>
  <xdr:twoCellAnchor editAs="oneCell">
    <xdr:from>
      <xdr:col>2</xdr:col>
      <xdr:colOff>990600</xdr:colOff>
      <xdr:row>33</xdr:row>
      <xdr:rowOff>0</xdr:rowOff>
    </xdr:from>
    <xdr:to>
      <xdr:col>2</xdr:col>
      <xdr:colOff>990600</xdr:colOff>
      <xdr:row>33</xdr:row>
      <xdr:rowOff>187544</xdr:rowOff>
    </xdr:to>
    <xdr:sp macro="" textlink="">
      <xdr:nvSpPr>
        <xdr:cNvPr id="10" name="Text Box 34"/>
        <xdr:cNvSpPr txBox="1">
          <a:spLocks noChangeArrowheads="1"/>
        </xdr:cNvSpPr>
      </xdr:nvSpPr>
      <xdr:spPr bwMode="auto">
        <a:xfrm>
          <a:off x="2209800" y="12639675"/>
          <a:ext cx="0" cy="187544"/>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IMATE%20LIABRY%20RO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0">
          <cell r="J30">
            <v>98154.27</v>
          </cell>
        </row>
      </sheetData>
      <sheetData sheetId="1">
        <row r="50">
          <cell r="H50">
            <v>340315.56000000006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4" workbookViewId="0">
      <selection activeCell="D3" sqref="D3"/>
    </sheetView>
  </sheetViews>
  <sheetFormatPr defaultRowHeight="15"/>
  <cols>
    <col min="2" max="2" width="49.85546875" customWidth="1"/>
  </cols>
  <sheetData>
    <row r="1" spans="1:6" ht="28.5">
      <c r="A1" s="34" t="s">
        <v>0</v>
      </c>
      <c r="B1" s="34"/>
      <c r="C1" s="34"/>
      <c r="D1" s="34"/>
      <c r="E1" s="34"/>
      <c r="F1" s="34"/>
    </row>
    <row r="2" spans="1:6" ht="35.25" customHeight="1">
      <c r="A2" s="1" t="s">
        <v>1</v>
      </c>
      <c r="B2" s="2" t="s">
        <v>2</v>
      </c>
      <c r="C2" s="2" t="s">
        <v>3</v>
      </c>
      <c r="D2" s="2" t="s">
        <v>4</v>
      </c>
      <c r="E2" s="2" t="s">
        <v>5</v>
      </c>
      <c r="F2" s="2" t="s">
        <v>6</v>
      </c>
    </row>
    <row r="3" spans="1:6" ht="409.5">
      <c r="A3" s="3"/>
      <c r="B3" s="4" t="s">
        <v>7</v>
      </c>
      <c r="C3" s="3"/>
      <c r="D3" s="3"/>
      <c r="E3" s="3"/>
      <c r="F3" s="3"/>
    </row>
    <row r="4" spans="1:6" ht="45">
      <c r="A4" s="3" t="s">
        <v>8</v>
      </c>
      <c r="B4" s="4" t="s">
        <v>9</v>
      </c>
      <c r="C4" s="3">
        <v>87.75</v>
      </c>
      <c r="D4" s="3">
        <v>718</v>
      </c>
      <c r="E4" s="3">
        <v>646.20000000000005</v>
      </c>
      <c r="F4" s="3">
        <v>56704.05</v>
      </c>
    </row>
    <row r="5" spans="1:6" ht="60">
      <c r="A5" s="3"/>
      <c r="B5" s="4" t="s">
        <v>10</v>
      </c>
      <c r="C5" s="3"/>
      <c r="D5" s="3"/>
      <c r="E5" s="3"/>
      <c r="F5" s="3"/>
    </row>
    <row r="6" spans="1:6" ht="45">
      <c r="A6" s="3" t="s">
        <v>11</v>
      </c>
      <c r="B6" s="4" t="s">
        <v>12</v>
      </c>
      <c r="C6" s="3"/>
      <c r="D6" s="3"/>
      <c r="E6" s="3"/>
      <c r="F6" s="3"/>
    </row>
    <row r="7" spans="1:6">
      <c r="A7" s="3"/>
      <c r="B7" s="3"/>
      <c r="C7" s="3"/>
      <c r="D7" s="3"/>
      <c r="E7" s="3"/>
      <c r="F7" s="3"/>
    </row>
    <row r="8" spans="1:6">
      <c r="A8" s="3"/>
      <c r="B8" s="3"/>
      <c r="C8" s="3">
        <v>46.800000000000004</v>
      </c>
      <c r="D8" s="3"/>
      <c r="E8" s="3"/>
      <c r="F8" s="3"/>
    </row>
    <row r="9" spans="1:6">
      <c r="A9" s="3"/>
      <c r="B9" s="3"/>
      <c r="C9" s="3">
        <v>48.6</v>
      </c>
      <c r="D9" s="3"/>
      <c r="E9" s="3"/>
      <c r="F9" s="3"/>
    </row>
    <row r="10" spans="1:6">
      <c r="A10" s="3"/>
      <c r="B10" s="3"/>
      <c r="C10" s="3">
        <v>95.4</v>
      </c>
      <c r="D10" s="3">
        <v>75</v>
      </c>
      <c r="E10" s="3">
        <v>67.5</v>
      </c>
      <c r="F10" s="3">
        <v>6439.5</v>
      </c>
    </row>
    <row r="11" spans="1:6">
      <c r="A11" s="3"/>
      <c r="B11" s="3"/>
      <c r="C11" s="3"/>
      <c r="D11" s="3"/>
      <c r="E11" s="3"/>
      <c r="F11" s="3"/>
    </row>
    <row r="12" spans="1:6">
      <c r="A12" s="3"/>
      <c r="B12" s="3"/>
      <c r="C12" s="3"/>
      <c r="D12" s="3"/>
      <c r="E12" s="3"/>
      <c r="F12" s="3"/>
    </row>
    <row r="13" spans="1:6" ht="75">
      <c r="A13" s="3" t="s">
        <v>13</v>
      </c>
      <c r="B13" s="4" t="s">
        <v>14</v>
      </c>
      <c r="C13" s="3"/>
      <c r="D13" s="3"/>
      <c r="E13" s="3"/>
      <c r="F13" s="3"/>
    </row>
    <row r="14" spans="1:6">
      <c r="A14" s="3"/>
      <c r="B14" s="3"/>
      <c r="C14" s="3">
        <v>46.800000000000004</v>
      </c>
      <c r="D14" s="3"/>
      <c r="E14" s="3"/>
      <c r="F14" s="3"/>
    </row>
    <row r="15" spans="1:6">
      <c r="A15" s="3"/>
      <c r="B15" s="3"/>
      <c r="C15" s="3">
        <v>48.6</v>
      </c>
      <c r="D15" s="3"/>
      <c r="E15" s="3"/>
      <c r="F15" s="3"/>
    </row>
    <row r="16" spans="1:6">
      <c r="A16" s="3"/>
      <c r="B16" s="3"/>
      <c r="C16" s="3">
        <v>95.4</v>
      </c>
      <c r="D16" s="3">
        <v>82</v>
      </c>
      <c r="E16" s="3">
        <v>73.8</v>
      </c>
      <c r="F16" s="3">
        <v>7040.52</v>
      </c>
    </row>
    <row r="17" spans="1:6">
      <c r="A17" s="3"/>
      <c r="B17" s="3"/>
      <c r="C17" s="3"/>
      <c r="D17" s="3"/>
      <c r="E17" s="3"/>
      <c r="F17" s="3"/>
    </row>
    <row r="18" spans="1:6" ht="345">
      <c r="A18" s="3" t="s">
        <v>15</v>
      </c>
      <c r="B18" s="4" t="s">
        <v>16</v>
      </c>
      <c r="C18" s="3"/>
      <c r="D18" s="3"/>
      <c r="E18" s="3"/>
      <c r="F18" s="3"/>
    </row>
    <row r="19" spans="1:6" ht="45">
      <c r="A19" s="3"/>
      <c r="B19" s="4" t="s">
        <v>17</v>
      </c>
      <c r="C19" s="3"/>
      <c r="D19" s="3"/>
      <c r="E19" s="3"/>
      <c r="F19" s="3"/>
    </row>
    <row r="20" spans="1:6">
      <c r="A20" s="3"/>
      <c r="B20" s="3"/>
      <c r="C20" s="3">
        <v>366</v>
      </c>
      <c r="D20" s="3">
        <v>82</v>
      </c>
      <c r="E20" s="3">
        <v>73.8</v>
      </c>
      <c r="F20" s="3">
        <v>27010.799999999999</v>
      </c>
    </row>
    <row r="21" spans="1:6">
      <c r="A21" s="3"/>
      <c r="B21" s="3"/>
      <c r="C21" s="3"/>
      <c r="D21" s="3"/>
      <c r="E21" s="3"/>
      <c r="F21" s="3"/>
    </row>
    <row r="22" spans="1:6">
      <c r="A22" s="3"/>
      <c r="B22" s="3"/>
      <c r="C22" s="3"/>
      <c r="D22" s="3"/>
      <c r="E22" s="3"/>
      <c r="F22" s="3"/>
    </row>
    <row r="23" spans="1:6" ht="180">
      <c r="A23" s="3" t="s">
        <v>18</v>
      </c>
      <c r="B23" s="4" t="s">
        <v>19</v>
      </c>
      <c r="C23" s="3"/>
      <c r="D23" s="3"/>
      <c r="E23" s="3"/>
      <c r="F23" s="3"/>
    </row>
    <row r="24" spans="1:6">
      <c r="A24" s="3"/>
      <c r="B24" s="3"/>
      <c r="C24" s="3"/>
      <c r="D24" s="3"/>
      <c r="E24" s="3"/>
      <c r="F24" s="3"/>
    </row>
    <row r="25" spans="1:6">
      <c r="A25" s="3"/>
      <c r="B25" s="3"/>
      <c r="C25" s="3">
        <v>10</v>
      </c>
      <c r="D25" s="3">
        <v>82</v>
      </c>
      <c r="E25" s="3">
        <v>73.8</v>
      </c>
      <c r="F25" s="3">
        <v>738</v>
      </c>
    </row>
    <row r="26" spans="1:6">
      <c r="A26" s="3"/>
      <c r="B26" s="3"/>
      <c r="C26" s="3"/>
      <c r="D26" s="3"/>
      <c r="E26" s="3"/>
      <c r="F26" s="3"/>
    </row>
    <row r="27" spans="1:6">
      <c r="A27" s="3"/>
      <c r="B27" s="3"/>
      <c r="C27" s="3"/>
      <c r="D27" s="3"/>
      <c r="E27" s="3"/>
      <c r="F27" s="3"/>
    </row>
    <row r="28" spans="1:6" ht="165">
      <c r="A28" s="3" t="s">
        <v>20</v>
      </c>
      <c r="B28" s="4" t="s">
        <v>21</v>
      </c>
      <c r="C28" s="3"/>
      <c r="D28" s="3"/>
      <c r="E28" s="3"/>
      <c r="F28" s="3"/>
    </row>
    <row r="29" spans="1:6">
      <c r="A29" s="3"/>
      <c r="B29" s="3"/>
      <c r="C29" s="3">
        <v>3</v>
      </c>
      <c r="D29" s="3">
        <v>82</v>
      </c>
      <c r="E29" s="3">
        <v>73.8</v>
      </c>
      <c r="F29" s="3">
        <v>221.39999999999998</v>
      </c>
    </row>
    <row r="30" spans="1:6">
      <c r="A30" s="3"/>
      <c r="B30" s="3"/>
      <c r="C30" s="3"/>
      <c r="D30" s="3"/>
      <c r="E30" s="3"/>
      <c r="F30" s="3">
        <v>98154.27</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C12" sqref="C12"/>
    </sheetView>
  </sheetViews>
  <sheetFormatPr defaultRowHeight="15"/>
  <cols>
    <col min="3" max="3" width="50.140625" customWidth="1"/>
    <col min="5" max="5" width="10.7109375" customWidth="1"/>
    <col min="6" max="6" width="9.140625" style="33"/>
    <col min="7" max="7" width="8.140625" style="33" customWidth="1"/>
    <col min="8" max="8" width="15.140625" style="33" customWidth="1"/>
  </cols>
  <sheetData>
    <row r="1" spans="1:8" ht="30">
      <c r="A1" s="35" t="s">
        <v>22</v>
      </c>
      <c r="B1" s="35"/>
      <c r="C1" s="35"/>
      <c r="D1" s="35"/>
      <c r="E1" s="35"/>
      <c r="F1" s="35"/>
      <c r="G1" s="35"/>
      <c r="H1" s="35"/>
    </row>
    <row r="2" spans="1:8">
      <c r="A2" s="5" t="s">
        <v>23</v>
      </c>
      <c r="B2" s="6" t="s">
        <v>24</v>
      </c>
      <c r="C2" s="7" t="s">
        <v>25</v>
      </c>
      <c r="D2" s="8" t="s">
        <v>26</v>
      </c>
      <c r="E2" s="6"/>
      <c r="F2" s="8" t="s">
        <v>4</v>
      </c>
      <c r="G2" s="8" t="s">
        <v>3</v>
      </c>
      <c r="H2" s="6" t="s">
        <v>6</v>
      </c>
    </row>
    <row r="3" spans="1:8" ht="25.5">
      <c r="A3" s="9">
        <v>1</v>
      </c>
      <c r="B3" s="10">
        <v>1.4</v>
      </c>
      <c r="C3" s="11" t="s">
        <v>27</v>
      </c>
      <c r="D3" s="12"/>
      <c r="E3" s="10"/>
      <c r="F3" s="13"/>
      <c r="G3" s="14"/>
      <c r="H3" s="15"/>
    </row>
    <row r="4" spans="1:8" ht="114.75">
      <c r="A4" s="9"/>
      <c r="B4" s="10"/>
      <c r="C4" s="11" t="s">
        <v>28</v>
      </c>
      <c r="D4" s="10"/>
      <c r="E4" s="16"/>
      <c r="F4" s="17"/>
      <c r="G4" s="14"/>
      <c r="H4" s="18"/>
    </row>
    <row r="5" spans="1:8">
      <c r="A5" s="9"/>
      <c r="B5" s="10" t="s">
        <v>29</v>
      </c>
      <c r="C5" s="11" t="s">
        <v>30</v>
      </c>
      <c r="D5" s="10"/>
      <c r="E5" s="16"/>
      <c r="F5" s="17"/>
      <c r="G5" s="14"/>
      <c r="H5" s="18"/>
    </row>
    <row r="6" spans="1:8">
      <c r="A6" s="9"/>
      <c r="B6" s="10"/>
      <c r="C6" s="11" t="s">
        <v>31</v>
      </c>
      <c r="D6" s="10" t="s">
        <v>32</v>
      </c>
      <c r="E6" s="16">
        <v>458</v>
      </c>
      <c r="F6" s="17">
        <f>E6*0.9</f>
        <v>412.2</v>
      </c>
      <c r="G6" s="14">
        <v>50</v>
      </c>
      <c r="H6" s="18">
        <f>F6*G6</f>
        <v>20610</v>
      </c>
    </row>
    <row r="7" spans="1:8">
      <c r="A7" s="9"/>
      <c r="B7" s="10"/>
      <c r="C7" s="11" t="s">
        <v>33</v>
      </c>
      <c r="D7" s="10" t="s">
        <v>32</v>
      </c>
      <c r="E7" s="16">
        <v>806</v>
      </c>
      <c r="F7" s="17">
        <f>E7*0.9</f>
        <v>725.4</v>
      </c>
      <c r="G7" s="14">
        <v>25</v>
      </c>
      <c r="H7" s="18">
        <f t="shared" ref="H7:H49" si="0">F7*G7</f>
        <v>18135</v>
      </c>
    </row>
    <row r="8" spans="1:8">
      <c r="A8" s="9"/>
      <c r="B8" s="10"/>
      <c r="C8" s="11" t="s">
        <v>34</v>
      </c>
      <c r="D8" s="10" t="s">
        <v>32</v>
      </c>
      <c r="E8" s="16">
        <v>1204</v>
      </c>
      <c r="F8" s="17">
        <f>E8*0.9</f>
        <v>1083.6000000000001</v>
      </c>
      <c r="G8" s="14">
        <v>10</v>
      </c>
      <c r="H8" s="18">
        <f t="shared" si="0"/>
        <v>10836.000000000002</v>
      </c>
    </row>
    <row r="9" spans="1:8">
      <c r="A9" s="9">
        <v>2</v>
      </c>
      <c r="B9" s="10" t="s">
        <v>35</v>
      </c>
      <c r="C9" s="11" t="s">
        <v>36</v>
      </c>
      <c r="D9" s="10"/>
      <c r="E9" s="16"/>
      <c r="F9" s="17"/>
      <c r="G9" s="14"/>
      <c r="H9" s="18"/>
    </row>
    <row r="10" spans="1:8">
      <c r="A10" s="9"/>
      <c r="B10" s="10"/>
      <c r="C10" s="11" t="s">
        <v>33</v>
      </c>
      <c r="D10" s="10" t="s">
        <v>32</v>
      </c>
      <c r="E10" s="16">
        <v>856</v>
      </c>
      <c r="F10" s="17">
        <f>E10*0.9</f>
        <v>770.4</v>
      </c>
      <c r="G10" s="14">
        <v>3</v>
      </c>
      <c r="H10" s="18">
        <f t="shared" si="0"/>
        <v>2311.1999999999998</v>
      </c>
    </row>
    <row r="11" spans="1:8">
      <c r="A11" s="9"/>
      <c r="B11" s="10"/>
      <c r="C11" s="11" t="s">
        <v>34</v>
      </c>
      <c r="D11" s="10" t="s">
        <v>32</v>
      </c>
      <c r="E11" s="16">
        <v>1254</v>
      </c>
      <c r="F11" s="17">
        <f>E11*0.9</f>
        <v>1128.6000000000001</v>
      </c>
      <c r="G11" s="14">
        <v>5</v>
      </c>
      <c r="H11" s="18">
        <f t="shared" si="0"/>
        <v>5643.0000000000009</v>
      </c>
    </row>
    <row r="12" spans="1:8" ht="89.25">
      <c r="A12" s="9">
        <v>3</v>
      </c>
      <c r="B12" s="10" t="s">
        <v>37</v>
      </c>
      <c r="C12" s="11" t="s">
        <v>38</v>
      </c>
      <c r="D12" s="10" t="s">
        <v>32</v>
      </c>
      <c r="E12" s="16">
        <v>257</v>
      </c>
      <c r="F12" s="17">
        <f>E12*0.9</f>
        <v>231.3</v>
      </c>
      <c r="G12" s="19">
        <v>10</v>
      </c>
      <c r="H12" s="18">
        <f t="shared" si="0"/>
        <v>2313</v>
      </c>
    </row>
    <row r="13" spans="1:8">
      <c r="A13" s="9"/>
      <c r="B13" s="10" t="s">
        <v>39</v>
      </c>
      <c r="C13" s="11" t="s">
        <v>40</v>
      </c>
      <c r="D13" s="10"/>
      <c r="E13" s="16"/>
      <c r="F13" s="17"/>
      <c r="G13" s="14"/>
      <c r="H13" s="18"/>
    </row>
    <row r="14" spans="1:8" ht="51">
      <c r="A14" s="9">
        <v>4</v>
      </c>
      <c r="B14" s="10"/>
      <c r="C14" s="11" t="s">
        <v>41</v>
      </c>
      <c r="D14" s="10"/>
      <c r="E14" s="16"/>
      <c r="F14" s="17"/>
      <c r="G14" s="14"/>
      <c r="H14" s="18"/>
    </row>
    <row r="15" spans="1:8">
      <c r="A15" s="9"/>
      <c r="B15" s="10"/>
      <c r="C15" s="11" t="s">
        <v>42</v>
      </c>
      <c r="D15" s="10" t="s">
        <v>43</v>
      </c>
      <c r="E15" s="16">
        <v>116</v>
      </c>
      <c r="F15" s="17">
        <f>E15*0.9</f>
        <v>104.4</v>
      </c>
      <c r="G15" s="14">
        <v>100</v>
      </c>
      <c r="H15" s="18">
        <f t="shared" si="0"/>
        <v>10440</v>
      </c>
    </row>
    <row r="16" spans="1:8">
      <c r="A16" s="9"/>
      <c r="B16" s="10"/>
      <c r="C16" s="11" t="s">
        <v>44</v>
      </c>
      <c r="D16" s="10" t="s">
        <v>43</v>
      </c>
      <c r="E16" s="16">
        <v>162</v>
      </c>
      <c r="F16" s="17">
        <f>E16*0.9</f>
        <v>145.80000000000001</v>
      </c>
      <c r="G16" s="14">
        <v>110</v>
      </c>
      <c r="H16" s="18">
        <f t="shared" si="0"/>
        <v>16038.000000000002</v>
      </c>
    </row>
    <row r="17" spans="1:8" ht="25.5">
      <c r="A17" s="9">
        <v>5</v>
      </c>
      <c r="B17" s="10" t="s">
        <v>45</v>
      </c>
      <c r="C17" s="11" t="s">
        <v>46</v>
      </c>
      <c r="D17" s="10"/>
      <c r="E17" s="16"/>
      <c r="F17" s="17"/>
      <c r="G17" s="14"/>
      <c r="H17" s="18"/>
    </row>
    <row r="18" spans="1:8" ht="102">
      <c r="A18" s="9"/>
      <c r="B18" s="10"/>
      <c r="C18" s="11" t="s">
        <v>47</v>
      </c>
      <c r="D18" s="10"/>
      <c r="E18" s="16"/>
      <c r="F18" s="17"/>
      <c r="G18" s="14"/>
      <c r="H18" s="18"/>
    </row>
    <row r="19" spans="1:8">
      <c r="A19" s="9"/>
      <c r="B19" s="10"/>
      <c r="C19" s="11" t="s">
        <v>48</v>
      </c>
      <c r="D19" s="10"/>
      <c r="E19" s="16"/>
      <c r="F19" s="17"/>
      <c r="G19" s="14"/>
      <c r="H19" s="18"/>
    </row>
    <row r="20" spans="1:8">
      <c r="A20" s="9"/>
      <c r="B20" s="10"/>
      <c r="C20" s="11" t="s">
        <v>49</v>
      </c>
      <c r="D20" s="10" t="s">
        <v>32</v>
      </c>
      <c r="E20" s="16">
        <v>1251</v>
      </c>
      <c r="F20" s="17">
        <f>E20*0.9</f>
        <v>1125.9000000000001</v>
      </c>
      <c r="G20" s="14">
        <v>10</v>
      </c>
      <c r="H20" s="18">
        <f t="shared" ref="H20" si="1">F20*G20</f>
        <v>11259</v>
      </c>
    </row>
    <row r="21" spans="1:8">
      <c r="A21" s="9"/>
      <c r="B21" s="10"/>
      <c r="C21" s="11" t="s">
        <v>50</v>
      </c>
      <c r="D21" s="10" t="s">
        <v>32</v>
      </c>
      <c r="E21" s="16">
        <v>1721</v>
      </c>
      <c r="F21" s="17">
        <f>E21*0.9</f>
        <v>1548.9</v>
      </c>
      <c r="G21" s="14">
        <v>10</v>
      </c>
      <c r="H21" s="18">
        <f t="shared" si="0"/>
        <v>15489</v>
      </c>
    </row>
    <row r="22" spans="1:8">
      <c r="A22" s="9"/>
      <c r="B22" s="10"/>
      <c r="C22" s="11" t="s">
        <v>51</v>
      </c>
      <c r="D22" s="10" t="s">
        <v>32</v>
      </c>
      <c r="E22" s="16">
        <v>2027</v>
      </c>
      <c r="F22" s="17">
        <f>E22*0.9</f>
        <v>1824.3</v>
      </c>
      <c r="G22" s="14">
        <v>5</v>
      </c>
      <c r="H22" s="18">
        <f t="shared" si="0"/>
        <v>9121.5</v>
      </c>
    </row>
    <row r="23" spans="1:8">
      <c r="A23" s="9"/>
      <c r="B23" s="10"/>
      <c r="C23" s="11" t="s">
        <v>52</v>
      </c>
      <c r="D23" s="10" t="s">
        <v>32</v>
      </c>
      <c r="E23" s="16">
        <v>2748</v>
      </c>
      <c r="F23" s="17">
        <f t="shared" ref="F23:F24" si="2">E23*0.9</f>
        <v>2473.2000000000003</v>
      </c>
      <c r="G23" s="14">
        <v>5</v>
      </c>
      <c r="H23" s="18">
        <f t="shared" si="0"/>
        <v>12366.000000000002</v>
      </c>
    </row>
    <row r="24" spans="1:8">
      <c r="A24" s="9">
        <v>6</v>
      </c>
      <c r="B24" s="10" t="s">
        <v>53</v>
      </c>
      <c r="C24" s="11" t="s">
        <v>54</v>
      </c>
      <c r="D24" s="10" t="s">
        <v>32</v>
      </c>
      <c r="E24" s="16">
        <v>613</v>
      </c>
      <c r="F24" s="17">
        <f t="shared" si="2"/>
        <v>551.70000000000005</v>
      </c>
      <c r="G24" s="14">
        <v>4</v>
      </c>
      <c r="H24" s="18">
        <f t="shared" si="0"/>
        <v>2206.8000000000002</v>
      </c>
    </row>
    <row r="25" spans="1:8" ht="25.5">
      <c r="A25" s="9">
        <v>7</v>
      </c>
      <c r="B25" s="10">
        <v>5.0999999999999996</v>
      </c>
      <c r="C25" s="11" t="s">
        <v>55</v>
      </c>
      <c r="D25" s="10"/>
      <c r="E25" s="16"/>
      <c r="F25" s="17"/>
      <c r="G25" s="14"/>
      <c r="H25" s="18"/>
    </row>
    <row r="26" spans="1:8" ht="63.75">
      <c r="A26" s="9"/>
      <c r="B26" s="10"/>
      <c r="C26" s="11" t="s">
        <v>56</v>
      </c>
      <c r="D26" s="10"/>
      <c r="E26" s="16"/>
      <c r="F26" s="17"/>
      <c r="G26" s="14"/>
      <c r="H26" s="18"/>
    </row>
    <row r="27" spans="1:8">
      <c r="A27" s="9">
        <v>8</v>
      </c>
      <c r="B27" s="10" t="s">
        <v>57</v>
      </c>
      <c r="C27" s="11" t="s">
        <v>58</v>
      </c>
      <c r="D27" s="10"/>
      <c r="E27" s="20"/>
      <c r="F27" s="21"/>
      <c r="G27" s="19"/>
      <c r="H27" s="18"/>
    </row>
    <row r="28" spans="1:8">
      <c r="A28" s="22"/>
      <c r="B28" s="23">
        <v>4</v>
      </c>
      <c r="C28" s="11" t="s">
        <v>59</v>
      </c>
      <c r="D28" s="23" t="s">
        <v>43</v>
      </c>
      <c r="E28" s="20">
        <v>528</v>
      </c>
      <c r="F28" s="17">
        <f t="shared" ref="F28" si="3">E28*0.9</f>
        <v>475.2</v>
      </c>
      <c r="G28" s="19">
        <v>50</v>
      </c>
      <c r="H28" s="18">
        <f t="shared" si="0"/>
        <v>23760</v>
      </c>
    </row>
    <row r="29" spans="1:8" ht="63.75">
      <c r="A29" s="9">
        <v>10</v>
      </c>
      <c r="B29" s="24">
        <v>8</v>
      </c>
      <c r="C29" s="25" t="s">
        <v>60</v>
      </c>
      <c r="D29" s="24"/>
      <c r="E29" s="26"/>
      <c r="F29" s="27"/>
      <c r="G29" s="14"/>
      <c r="H29" s="18"/>
    </row>
    <row r="30" spans="1:8">
      <c r="A30" s="9"/>
      <c r="B30" s="24">
        <v>8.1</v>
      </c>
      <c r="C30" s="25" t="s">
        <v>61</v>
      </c>
      <c r="D30" s="24"/>
      <c r="E30" s="26"/>
      <c r="F30" s="27"/>
      <c r="G30" s="14"/>
      <c r="H30" s="18"/>
    </row>
    <row r="31" spans="1:8">
      <c r="A31" s="9"/>
      <c r="B31" s="24">
        <v>1</v>
      </c>
      <c r="C31" s="25" t="s">
        <v>62</v>
      </c>
      <c r="D31" s="24" t="s">
        <v>32</v>
      </c>
      <c r="E31" s="28">
        <v>4939</v>
      </c>
      <c r="F31" s="17">
        <f t="shared" ref="F31" si="4">E31*0.9</f>
        <v>4445.1000000000004</v>
      </c>
      <c r="G31" s="14">
        <v>1</v>
      </c>
      <c r="H31" s="18">
        <f t="shared" si="0"/>
        <v>4445.1000000000004</v>
      </c>
    </row>
    <row r="32" spans="1:8" ht="63.75">
      <c r="A32" s="9">
        <v>11</v>
      </c>
      <c r="B32" s="24">
        <v>8.1300000000000008</v>
      </c>
      <c r="C32" s="25" t="s">
        <v>63</v>
      </c>
      <c r="D32" s="24"/>
      <c r="E32" s="28"/>
      <c r="F32" s="27"/>
      <c r="G32" s="14"/>
      <c r="H32" s="18"/>
    </row>
    <row r="33" spans="1:8" ht="25.5">
      <c r="A33" s="9"/>
      <c r="B33" s="24">
        <v>3</v>
      </c>
      <c r="C33" s="25" t="s">
        <v>64</v>
      </c>
      <c r="D33" s="24" t="s">
        <v>32</v>
      </c>
      <c r="E33" s="28">
        <v>108</v>
      </c>
      <c r="F33" s="17">
        <f t="shared" ref="F33" si="5">E33*0.9</f>
        <v>97.2</v>
      </c>
      <c r="G33" s="14">
        <v>8</v>
      </c>
      <c r="H33" s="18">
        <f t="shared" si="0"/>
        <v>777.6</v>
      </c>
    </row>
    <row r="34" spans="1:8" ht="63.75">
      <c r="A34" s="9">
        <v>12</v>
      </c>
      <c r="B34" s="10">
        <v>8.6</v>
      </c>
      <c r="C34" s="11" t="s">
        <v>65</v>
      </c>
      <c r="D34" s="10"/>
      <c r="E34" s="16"/>
      <c r="F34" s="17"/>
      <c r="G34" s="14"/>
      <c r="H34" s="18"/>
    </row>
    <row r="35" spans="1:8">
      <c r="A35" s="9"/>
      <c r="B35" s="10">
        <v>2</v>
      </c>
      <c r="C35" s="11" t="s">
        <v>66</v>
      </c>
      <c r="D35" s="10" t="s">
        <v>32</v>
      </c>
      <c r="E35" s="16">
        <v>2849</v>
      </c>
      <c r="F35" s="17">
        <f t="shared" ref="F35" si="6">E35*0.9</f>
        <v>2564.1</v>
      </c>
      <c r="G35" s="14">
        <v>1</v>
      </c>
      <c r="H35" s="18">
        <f t="shared" si="0"/>
        <v>2564.1</v>
      </c>
    </row>
    <row r="36" spans="1:8" ht="51">
      <c r="A36" s="9">
        <v>13</v>
      </c>
      <c r="B36" s="10">
        <v>8.5</v>
      </c>
      <c r="C36" s="11" t="s">
        <v>67</v>
      </c>
      <c r="D36" s="10"/>
      <c r="E36" s="16"/>
      <c r="F36" s="17"/>
      <c r="G36" s="14"/>
      <c r="H36" s="18"/>
    </row>
    <row r="37" spans="1:8">
      <c r="A37" s="9"/>
      <c r="B37" s="10" t="s">
        <v>68</v>
      </c>
      <c r="C37" s="11" t="s">
        <v>69</v>
      </c>
      <c r="D37" s="10"/>
      <c r="E37" s="16"/>
      <c r="F37" s="17"/>
      <c r="G37" s="14"/>
      <c r="H37" s="18"/>
    </row>
    <row r="38" spans="1:8">
      <c r="A38" s="9"/>
      <c r="B38" s="10">
        <v>2</v>
      </c>
      <c r="C38" s="11" t="s">
        <v>70</v>
      </c>
      <c r="D38" s="10" t="s">
        <v>32</v>
      </c>
      <c r="E38" s="16">
        <v>166</v>
      </c>
      <c r="F38" s="17">
        <f t="shared" ref="F38" si="7">E38*0.9</f>
        <v>149.4</v>
      </c>
      <c r="G38" s="14">
        <v>24</v>
      </c>
      <c r="H38" s="18">
        <f t="shared" si="0"/>
        <v>3585.6000000000004</v>
      </c>
    </row>
    <row r="39" spans="1:8">
      <c r="A39" s="9"/>
      <c r="B39" s="10" t="s">
        <v>71</v>
      </c>
      <c r="C39" s="11" t="s">
        <v>72</v>
      </c>
      <c r="D39" s="10"/>
      <c r="E39" s="16"/>
      <c r="F39" s="17"/>
      <c r="G39" s="14"/>
      <c r="H39" s="18"/>
    </row>
    <row r="40" spans="1:8">
      <c r="A40" s="9"/>
      <c r="B40" s="10">
        <v>3</v>
      </c>
      <c r="C40" s="11" t="s">
        <v>73</v>
      </c>
      <c r="D40" s="10" t="s">
        <v>32</v>
      </c>
      <c r="E40" s="16">
        <v>1428</v>
      </c>
      <c r="F40" s="17">
        <f t="shared" ref="F40:F41" si="8">E40*0.9</f>
        <v>1285.2</v>
      </c>
      <c r="G40" s="14">
        <v>2</v>
      </c>
      <c r="H40" s="18">
        <f t="shared" si="0"/>
        <v>2570.4</v>
      </c>
    </row>
    <row r="41" spans="1:8" ht="15.75">
      <c r="A41" s="9"/>
      <c r="B41" s="10">
        <v>4</v>
      </c>
      <c r="C41" s="29" t="s">
        <v>74</v>
      </c>
      <c r="D41" s="10" t="s">
        <v>32</v>
      </c>
      <c r="E41" s="30">
        <v>1510.2</v>
      </c>
      <c r="F41" s="17">
        <f t="shared" si="8"/>
        <v>1359.18</v>
      </c>
      <c r="G41" s="14">
        <v>2</v>
      </c>
      <c r="H41" s="18">
        <f t="shared" si="0"/>
        <v>2718.36</v>
      </c>
    </row>
    <row r="42" spans="1:8" ht="122.25" customHeight="1">
      <c r="A42" s="9">
        <v>21</v>
      </c>
      <c r="B42" s="10">
        <v>11.4</v>
      </c>
      <c r="C42" s="11" t="s">
        <v>75</v>
      </c>
      <c r="D42" s="10"/>
      <c r="E42" s="16"/>
      <c r="F42" s="17"/>
      <c r="G42" s="14"/>
      <c r="H42" s="18"/>
    </row>
    <row r="43" spans="1:8" ht="29.25" customHeight="1">
      <c r="A43" s="9"/>
      <c r="B43" s="10">
        <v>2</v>
      </c>
      <c r="C43" s="11" t="s">
        <v>76</v>
      </c>
      <c r="D43" s="10" t="s">
        <v>32</v>
      </c>
      <c r="E43" s="16">
        <v>10800</v>
      </c>
      <c r="F43" s="17">
        <f t="shared" ref="F43:F45" si="9">E43*0.9</f>
        <v>9720</v>
      </c>
      <c r="G43" s="14">
        <v>1</v>
      </c>
      <c r="H43" s="18">
        <f t="shared" si="0"/>
        <v>9720</v>
      </c>
    </row>
    <row r="44" spans="1:8" ht="168.75" customHeight="1">
      <c r="A44" s="9">
        <v>22</v>
      </c>
      <c r="B44" s="10">
        <v>31.24</v>
      </c>
      <c r="C44" s="11" t="s">
        <v>77</v>
      </c>
      <c r="D44" s="10"/>
      <c r="E44" s="16"/>
      <c r="F44" s="17"/>
      <c r="G44" s="14"/>
      <c r="H44" s="18"/>
    </row>
    <row r="45" spans="1:8">
      <c r="A45" s="9"/>
      <c r="B45" s="10" t="s">
        <v>78</v>
      </c>
      <c r="C45" s="11" t="s">
        <v>79</v>
      </c>
      <c r="D45" s="10" t="s">
        <v>32</v>
      </c>
      <c r="E45" s="16">
        <v>5496</v>
      </c>
      <c r="F45" s="17">
        <f t="shared" si="9"/>
        <v>4946.4000000000005</v>
      </c>
      <c r="G45" s="14">
        <v>20</v>
      </c>
      <c r="H45" s="18">
        <f t="shared" si="0"/>
        <v>98928.000000000015</v>
      </c>
    </row>
    <row r="46" spans="1:8" ht="153" customHeight="1">
      <c r="A46" s="9">
        <v>23</v>
      </c>
      <c r="B46" s="10">
        <v>31.27</v>
      </c>
      <c r="C46" s="11" t="s">
        <v>80</v>
      </c>
      <c r="D46" s="10"/>
      <c r="E46" s="16"/>
      <c r="F46" s="17"/>
      <c r="G46" s="14"/>
      <c r="H46" s="18"/>
    </row>
    <row r="47" spans="1:8">
      <c r="A47" s="9"/>
      <c r="B47" s="10" t="s">
        <v>81</v>
      </c>
      <c r="C47" s="11" t="s">
        <v>82</v>
      </c>
      <c r="D47" s="10" t="s">
        <v>32</v>
      </c>
      <c r="E47" s="16">
        <v>2089</v>
      </c>
      <c r="F47" s="17">
        <f>E47*0.9</f>
        <v>1880.1000000000001</v>
      </c>
      <c r="G47" s="14">
        <v>24</v>
      </c>
      <c r="H47" s="18">
        <f t="shared" si="0"/>
        <v>45122.400000000001</v>
      </c>
    </row>
    <row r="48" spans="1:8" ht="65.25" customHeight="1">
      <c r="A48" s="9">
        <v>24</v>
      </c>
      <c r="B48" s="31">
        <v>9.33</v>
      </c>
      <c r="C48" s="11" t="s">
        <v>83</v>
      </c>
      <c r="D48" s="10" t="s">
        <v>32</v>
      </c>
      <c r="E48" s="16"/>
      <c r="F48" s="17"/>
      <c r="G48" s="14"/>
      <c r="H48" s="18"/>
    </row>
    <row r="49" spans="1:8" ht="13.5" customHeight="1">
      <c r="A49" s="9"/>
      <c r="B49" s="10">
        <v>2</v>
      </c>
      <c r="C49" s="11" t="s">
        <v>84</v>
      </c>
      <c r="D49" s="10" t="s">
        <v>32</v>
      </c>
      <c r="E49" s="16">
        <v>2079</v>
      </c>
      <c r="F49" s="17">
        <v>1871.1</v>
      </c>
      <c r="G49" s="14">
        <v>5</v>
      </c>
      <c r="H49" s="18">
        <f t="shared" si="0"/>
        <v>9355.5</v>
      </c>
    </row>
    <row r="50" spans="1:8" ht="13.5" customHeight="1">
      <c r="A50" s="36" t="s">
        <v>85</v>
      </c>
      <c r="B50" s="37"/>
      <c r="C50" s="37"/>
      <c r="D50" s="37"/>
      <c r="E50" s="37"/>
      <c r="F50" s="37"/>
      <c r="G50" s="38"/>
      <c r="H50" s="32">
        <f>SUM(H4:H49)</f>
        <v>340315.56000000006</v>
      </c>
    </row>
    <row r="52" spans="1:8" ht="15.75">
      <c r="A52" s="39" t="s">
        <v>86</v>
      </c>
      <c r="B52" s="40"/>
      <c r="C52" s="40"/>
    </row>
  </sheetData>
  <mergeCells count="3">
    <mergeCell ref="A1:H1"/>
    <mergeCell ref="A50:G50"/>
    <mergeCell ref="A52:C5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tabSelected="1" workbookViewId="0">
      <selection activeCell="C14" sqref="C14"/>
    </sheetView>
  </sheetViews>
  <sheetFormatPr defaultRowHeight="21"/>
  <cols>
    <col min="1" max="1" width="7.42578125" style="42" customWidth="1"/>
    <col min="2" max="2" width="52" style="42" customWidth="1"/>
    <col min="3" max="3" width="18.7109375" style="42" customWidth="1"/>
    <col min="4" max="16384" width="9.140625" style="42"/>
  </cols>
  <sheetData>
    <row r="2" spans="1:3">
      <c r="A2" s="41" t="s">
        <v>87</v>
      </c>
      <c r="B2" s="41" t="s">
        <v>88</v>
      </c>
      <c r="C2" s="41" t="s">
        <v>6</v>
      </c>
    </row>
    <row r="3" spans="1:3">
      <c r="A3" s="41">
        <v>1</v>
      </c>
      <c r="B3" s="41" t="s">
        <v>89</v>
      </c>
      <c r="C3" s="43">
        <f>[1]Sheet1!J30</f>
        <v>98154.27</v>
      </c>
    </row>
    <row r="4" spans="1:3">
      <c r="A4" s="41">
        <v>2</v>
      </c>
      <c r="B4" s="41" t="s">
        <v>90</v>
      </c>
      <c r="C4" s="43">
        <f>[1]Sheet2!H50</f>
        <v>340315.56000000006</v>
      </c>
    </row>
    <row r="5" spans="1:3">
      <c r="A5" s="41"/>
      <c r="B5" s="41" t="s">
        <v>91</v>
      </c>
      <c r="C5" s="43">
        <f>C4+C3</f>
        <v>438469.83000000007</v>
      </c>
    </row>
    <row r="6" spans="1:3">
      <c r="A6" s="41"/>
      <c r="B6" s="41"/>
      <c r="C6" s="41"/>
    </row>
    <row r="7" spans="1:3">
      <c r="A7" s="41"/>
      <c r="B7" s="41"/>
      <c r="C7" s="43"/>
    </row>
    <row r="32" spans="5:5">
      <c r="E32" s="4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civil work</vt:lpstr>
      <vt:lpstr>electrical work</vt:lpstr>
      <vt:lpstr>abstract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2019-09-02T10:53:18Z</dcterms:modified>
</cp:coreProperties>
</file>